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DieseArbeitsmappe"/>
  <mc:AlternateContent xmlns:mc="http://schemas.openxmlformats.org/markup-compatibility/2006">
    <mc:Choice Requires="x15">
      <x15ac:absPath xmlns:x15ac="http://schemas.microsoft.com/office/spreadsheetml/2010/11/ac" url="G:\NT3-Projekte-Neu\HB-20-018-NT33_Hauptbahnhof_Viergleisiger_Ausbau\05_Ausschreibungen\08_Zu beauftragende Gutachten\08_Baulogistik\01_Ausschreibung\Ausschreibungsvorbereitung\Anlagen_Los2-DUE\"/>
    </mc:Choice>
  </mc:AlternateContent>
  <xr:revisionPtr revIDLastSave="0" documentId="13_ncr:1_{72449FB0-658C-4642-9BCB-FA4B00C625D0}" xr6:coauthVersionLast="47" xr6:coauthVersionMax="47" xr10:uidLastSave="{00000000-0000-0000-0000-000000000000}"/>
  <bookViews>
    <workbookView xWindow="-25320" yWindow="-120" windowWidth="25440" windowHeight="15270" xr2:uid="{00000000-000D-0000-FFFF-FFFF00000000}"/>
  </bookViews>
  <sheets>
    <sheet name="Gesamt" sheetId="1" r:id="rId1"/>
  </sheets>
  <definedNames>
    <definedName name="Kontrollkästchen4" localSheetId="0">Gesamt!#REF!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1" l="1"/>
  <c r="J20" i="1" s="1"/>
  <c r="G20" i="1"/>
  <c r="H20" i="1" s="1"/>
  <c r="I18" i="1"/>
  <c r="J18" i="1" s="1"/>
  <c r="G18" i="1"/>
  <c r="H18" i="1" s="1"/>
  <c r="I21" i="1"/>
  <c r="J21" i="1" s="1"/>
  <c r="I22" i="1"/>
  <c r="J22" i="1" s="1"/>
  <c r="I23" i="1"/>
  <c r="J23" i="1" s="1"/>
  <c r="I24" i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I19" i="1"/>
  <c r="J19" i="1" s="1"/>
  <c r="G19" i="1"/>
  <c r="H19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7" i="1"/>
  <c r="J7" i="1" s="1"/>
  <c r="I6" i="1"/>
  <c r="J6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7" i="1"/>
  <c r="H7" i="1" s="1"/>
  <c r="G6" i="1"/>
  <c r="H6" i="1" s="1"/>
  <c r="H30" i="1"/>
  <c r="J24" i="1"/>
  <c r="F43" i="1"/>
  <c r="F50" i="1" s="1"/>
  <c r="G50" i="1" s="1"/>
  <c r="F41" i="1"/>
  <c r="F48" i="1" s="1"/>
  <c r="G48" i="1" s="1"/>
  <c r="F42" i="1"/>
  <c r="F49" i="1" s="1"/>
  <c r="I49" i="1" s="1"/>
  <c r="G43" i="1" l="1"/>
  <c r="H43" i="1" s="1"/>
  <c r="I42" i="1"/>
  <c r="I43" i="1"/>
  <c r="J43" i="1" s="1"/>
  <c r="I41" i="1"/>
  <c r="J41" i="1" s="1"/>
  <c r="G49" i="1"/>
  <c r="I50" i="1"/>
  <c r="J50" i="1" s="1"/>
  <c r="G41" i="1"/>
  <c r="H41" i="1" s="1"/>
  <c r="J49" i="1"/>
  <c r="I48" i="1"/>
  <c r="J48" i="1" s="1"/>
  <c r="G42" i="1"/>
  <c r="H42" i="1" s="1"/>
  <c r="H48" i="1"/>
  <c r="H49" i="1"/>
  <c r="J42" i="1"/>
  <c r="H50" i="1"/>
  <c r="F56" i="1"/>
  <c r="F55" i="1"/>
  <c r="F57" i="1"/>
  <c r="I57" i="1" l="1"/>
  <c r="G57" i="1"/>
  <c r="I55" i="1"/>
  <c r="G55" i="1"/>
  <c r="G56" i="1"/>
  <c r="I56" i="1"/>
  <c r="F64" i="1"/>
  <c r="F62" i="1"/>
  <c r="F63" i="1"/>
  <c r="I64" i="1" l="1"/>
  <c r="G64" i="1"/>
  <c r="I63" i="1"/>
  <c r="G63" i="1"/>
  <c r="I62" i="1"/>
  <c r="G62" i="1"/>
  <c r="F70" i="1"/>
  <c r="F69" i="1"/>
  <c r="F71" i="1"/>
  <c r="I71" i="1" l="1"/>
  <c r="G71" i="1"/>
  <c r="I69" i="1"/>
  <c r="G69" i="1"/>
  <c r="I70" i="1"/>
  <c r="G70" i="1"/>
</calcChain>
</file>

<file path=xl/sharedStrings.xml><?xml version="1.0" encoding="utf-8"?>
<sst xmlns="http://schemas.openxmlformats.org/spreadsheetml/2006/main" count="195" uniqueCount="68">
  <si>
    <t xml:space="preserve">(1a) </t>
  </si>
  <si>
    <t xml:space="preserve">(1b) </t>
  </si>
  <si>
    <t>(2)</t>
  </si>
  <si>
    <t>1.</t>
  </si>
  <si>
    <t>Grundlagenermittlung</t>
  </si>
  <si>
    <t>2.</t>
  </si>
  <si>
    <t>3.</t>
  </si>
  <si>
    <t>4.</t>
  </si>
  <si>
    <t>5.</t>
  </si>
  <si>
    <t>6.</t>
  </si>
  <si>
    <t>7.</t>
  </si>
  <si>
    <t>Vorplanung</t>
  </si>
  <si>
    <t>Entwurfsplanung</t>
  </si>
  <si>
    <t>Genehmigungsplanung</t>
  </si>
  <si>
    <t>Ausführungsplanung</t>
  </si>
  <si>
    <t>Vorbereitung der Vergabe</t>
  </si>
  <si>
    <t>Bewertung</t>
  </si>
  <si>
    <t>8.</t>
  </si>
  <si>
    <t>Das Honorar der beauftragten Grundleistungen wird vereinbart mit</t>
  </si>
  <si>
    <t>Das Honorar der Besonderen Leistungen wird vereinbart mit</t>
  </si>
  <si>
    <t>Objektüberwachung</t>
  </si>
  <si>
    <t>Betrag (netto)</t>
  </si>
  <si>
    <t>Risikoanalyse</t>
  </si>
  <si>
    <t>Bauablaufplan unter speziellen Anforderungen</t>
  </si>
  <si>
    <t>Terminsteuerungsplan</t>
  </si>
  <si>
    <t>Leistungsbeschreibung für baulogistische Belange</t>
  </si>
  <si>
    <t>Fortschreiben Baulogistikhandbuch nach verschiedenen Anforderungen</t>
  </si>
  <si>
    <t>Aufstellen und Überwachen des Terminplans</t>
  </si>
  <si>
    <t>Mengengerüst zu sämtlichen Bauphasen</t>
  </si>
  <si>
    <t>(1c)</t>
  </si>
  <si>
    <t>Honorar für Grundleistungen und besondere Leistungen</t>
  </si>
  <si>
    <t>Mitwirkung bei der Vergabe (teilweise optional)</t>
  </si>
  <si>
    <t>Nebenkosten</t>
  </si>
  <si>
    <t>(3b)</t>
  </si>
  <si>
    <t xml:space="preserve">(3a) </t>
  </si>
  <si>
    <t>Stufe</t>
  </si>
  <si>
    <t>Leistungsphase und Leistung</t>
  </si>
  <si>
    <t>Leistungen</t>
  </si>
  <si>
    <t>Leistungen der Leistungsphase 8</t>
  </si>
  <si>
    <t>netto</t>
  </si>
  <si>
    <t>brutto</t>
  </si>
  <si>
    <t>Leistungen (Summe aus 1c und 2)</t>
  </si>
  <si>
    <t>Gesamtvergütung netto je Stufe</t>
  </si>
  <si>
    <t>Umsatzsteuer je Stufe</t>
  </si>
  <si>
    <t>(3c)</t>
  </si>
  <si>
    <t>Gesamtvergütung brutto je Stufe</t>
  </si>
  <si>
    <t>Die Nebenkosten werden in Höhe einer Pauschale v.H. des Nettohonorars erstattet:</t>
  </si>
  <si>
    <t>Honorar für Grundleistungen nach Anlage 9</t>
  </si>
  <si>
    <t>Honorar für Besondere Leistungen nach Anlage 9</t>
  </si>
  <si>
    <t>Leistungen der Leistungsphase 1, 2, 3, 4 und 5</t>
  </si>
  <si>
    <t>Leistungen der Leistungsphase 6 und 7</t>
  </si>
  <si>
    <t>Betrag (brutto)</t>
  </si>
  <si>
    <t>Kostenteilung gem. Planungs- und Bauvereinbarung</t>
  </si>
  <si>
    <t>Anlage 10b Honorarberechnung</t>
  </si>
  <si>
    <t>VGF-Anteil [74,30 %]</t>
  </si>
  <si>
    <t>Städt. Anteil [25,70%]</t>
  </si>
  <si>
    <t>Baulogistikonzept</t>
  </si>
  <si>
    <r>
      <t xml:space="preserve">Baustellenreinigungskonzept </t>
    </r>
    <r>
      <rPr>
        <i/>
        <sz val="10"/>
        <color theme="1"/>
        <rFont val="Arial"/>
        <family val="2"/>
      </rPr>
      <t>(optional)</t>
    </r>
  </si>
  <si>
    <r>
      <t xml:space="preserve">Winterdienstkonzept </t>
    </r>
    <r>
      <rPr>
        <i/>
        <sz val="10"/>
        <color theme="1"/>
        <rFont val="Arial"/>
        <family val="2"/>
      </rPr>
      <t>(optional)</t>
    </r>
  </si>
  <si>
    <r>
      <t xml:space="preserve">Baustelleneinrichtungskonzept </t>
    </r>
    <r>
      <rPr>
        <i/>
        <sz val="10"/>
        <color theme="1"/>
        <rFont val="Arial"/>
        <family val="2"/>
      </rPr>
      <t>(optional)</t>
    </r>
  </si>
  <si>
    <t>Abgrenzung / Definierung der Auftraggeberleistungen</t>
  </si>
  <si>
    <r>
      <t xml:space="preserve">Planen Sicherheitsdienst- und Baustellensicherheitskonzept </t>
    </r>
    <r>
      <rPr>
        <i/>
        <sz val="10"/>
        <color theme="1"/>
        <rFont val="Arial"/>
        <family val="2"/>
      </rPr>
      <t>(optional)</t>
    </r>
  </si>
  <si>
    <t>Planung eines Abfallentsorgungskonzeptes</t>
  </si>
  <si>
    <r>
      <t xml:space="preserve">Fortschreibung des Abfallentsorgungskonzeptes je Bauphase </t>
    </r>
    <r>
      <rPr>
        <i/>
        <sz val="10"/>
        <color theme="1"/>
        <rFont val="Arial"/>
        <family val="2"/>
      </rPr>
      <t>(optional)</t>
    </r>
  </si>
  <si>
    <r>
      <t xml:space="preserve">Ausschreibung Sicherheitseinrichtungen </t>
    </r>
    <r>
      <rPr>
        <i/>
        <sz val="10"/>
        <color theme="1"/>
        <rFont val="Arial"/>
        <family val="2"/>
      </rPr>
      <t>(optional)</t>
    </r>
  </si>
  <si>
    <r>
      <t xml:space="preserve">Fortschreiben Baulogistikhandbuch aufgr. der Bieterverhandlung </t>
    </r>
    <r>
      <rPr>
        <i/>
        <sz val="10"/>
        <color theme="1"/>
        <rFont val="Arial"/>
        <family val="2"/>
      </rPr>
      <t>(optional)</t>
    </r>
  </si>
  <si>
    <t>Fortschreibung Baulogistikhandbuchs in Abhängigkeit der Bauphasen</t>
  </si>
  <si>
    <t>Objektüberwachung zur Einhaltung des Baulogistikhandbuchs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</si>
</sst>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8"/>
      <name val="Arial"/>
      <family val="2"/>
    </font>
    <font>
      <i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CC"/>
        <bgColor indexed="64"/>
      </patternFill>
    </fill>
  </fills>
  <borders count="5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8">
    <xf numFmtId="0" fontId="0" fillId="0" borderId="0" xfId="0"/>
    <xf numFmtId="0" fontId="0" fillId="0" borderId="4" xfId="0" applyBorder="1"/>
    <xf numFmtId="0" fontId="0" fillId="0" borderId="14" xfId="0" applyBorder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19" xfId="0" applyBorder="1"/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5" fontId="2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5" xfId="0" quotePrefix="1" applyFont="1" applyBorder="1" applyAlignment="1">
      <alignment horizontal="center" vertical="center"/>
    </xf>
    <xf numFmtId="0" fontId="2" fillId="0" borderId="14" xfId="0" quotePrefix="1" applyFont="1" applyBorder="1" applyAlignment="1">
      <alignment horizontal="center" vertical="center"/>
    </xf>
    <xf numFmtId="0" fontId="2" fillId="0" borderId="12" xfId="0" quotePrefix="1" applyFont="1" applyBorder="1" applyAlignment="1">
      <alignment horizontal="center" vertical="center"/>
    </xf>
    <xf numFmtId="0" fontId="0" fillId="0" borderId="2" xfId="0" applyBorder="1"/>
    <xf numFmtId="0" fontId="0" fillId="0" borderId="11" xfId="0" applyBorder="1" applyAlignment="1">
      <alignment vertical="center"/>
    </xf>
    <xf numFmtId="10" fontId="0" fillId="0" borderId="25" xfId="0" applyNumberFormat="1" applyBorder="1" applyAlignment="1">
      <alignment horizontal="center" vertical="center"/>
    </xf>
    <xf numFmtId="164" fontId="1" fillId="2" borderId="17" xfId="0" applyNumberFormat="1" applyFont="1" applyFill="1" applyBorder="1" applyAlignment="1">
      <alignment horizontal="right" vertical="center" wrapText="1"/>
    </xf>
    <xf numFmtId="164" fontId="1" fillId="2" borderId="18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2" fillId="0" borderId="12" xfId="0" applyFont="1" applyBorder="1" applyAlignment="1">
      <alignment horizontal="center" vertical="center"/>
    </xf>
    <xf numFmtId="0" fontId="0" fillId="0" borderId="28" xfId="0" applyBorder="1"/>
    <xf numFmtId="0" fontId="0" fillId="0" borderId="1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23" xfId="0" applyBorder="1" applyAlignment="1">
      <alignment vertical="center"/>
    </xf>
    <xf numFmtId="0" fontId="0" fillId="0" borderId="15" xfId="0" applyBorder="1" applyAlignment="1">
      <alignment vertical="center"/>
    </xf>
    <xf numFmtId="10" fontId="0" fillId="0" borderId="20" xfId="0" applyNumberForma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28" xfId="0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vertical="center"/>
    </xf>
    <xf numFmtId="10" fontId="0" fillId="0" borderId="21" xfId="0" applyNumberFormat="1" applyBorder="1" applyAlignment="1">
      <alignment vertical="center"/>
    </xf>
    <xf numFmtId="0" fontId="0" fillId="0" borderId="15" xfId="0" applyBorder="1" applyAlignment="1">
      <alignment vertical="center" wrapText="1"/>
    </xf>
    <xf numFmtId="0" fontId="0" fillId="0" borderId="32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6" xfId="0" applyBorder="1" applyAlignment="1">
      <alignment vertical="center"/>
    </xf>
    <xf numFmtId="164" fontId="1" fillId="2" borderId="8" xfId="0" applyNumberFormat="1" applyFont="1" applyFill="1" applyBorder="1" applyAlignment="1">
      <alignment horizontal="right" vertical="center" wrapText="1"/>
    </xf>
    <xf numFmtId="0" fontId="0" fillId="0" borderId="27" xfId="0" applyBorder="1" applyAlignment="1">
      <alignment vertical="center" wrapText="1"/>
    </xf>
    <xf numFmtId="0" fontId="2" fillId="0" borderId="28" xfId="0" applyFont="1" applyBorder="1" applyAlignment="1">
      <alignment horizontal="center" vertical="center"/>
    </xf>
    <xf numFmtId="0" fontId="0" fillId="0" borderId="28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164" fontId="1" fillId="2" borderId="22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2" fillId="0" borderId="0" xfId="0" quotePrefix="1" applyFont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4" fontId="1" fillId="0" borderId="0" xfId="0" applyNumberFormat="1" applyFont="1" applyAlignment="1">
      <alignment horizontal="right" vertical="center" wrapText="1"/>
    </xf>
    <xf numFmtId="164" fontId="0" fillId="2" borderId="39" xfId="0" applyNumberFormat="1" applyFill="1" applyBorder="1" applyAlignment="1">
      <alignment vertical="center" wrapText="1"/>
    </xf>
    <xf numFmtId="164" fontId="0" fillId="2" borderId="8" xfId="0" applyNumberFormat="1" applyFill="1" applyBorder="1" applyAlignment="1">
      <alignment vertical="center" wrapText="1"/>
    </xf>
    <xf numFmtId="164" fontId="0" fillId="2" borderId="22" xfId="0" applyNumberFormat="1" applyFill="1" applyBorder="1" applyAlignment="1">
      <alignment vertical="center" wrapText="1"/>
    </xf>
    <xf numFmtId="0" fontId="0" fillId="0" borderId="39" xfId="0" applyBorder="1"/>
    <xf numFmtId="164" fontId="1" fillId="0" borderId="19" xfId="0" applyNumberFormat="1" applyFont="1" applyBorder="1" applyAlignment="1">
      <alignment horizontal="right" vertical="center" wrapText="1"/>
    </xf>
    <xf numFmtId="0" fontId="2" fillId="0" borderId="4" xfId="0" quotePrefix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9" fontId="1" fillId="0" borderId="19" xfId="1" applyFont="1" applyFill="1" applyBorder="1" applyAlignment="1">
      <alignment horizontal="right" vertical="center" wrapText="1"/>
    </xf>
    <xf numFmtId="164" fontId="1" fillId="0" borderId="16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7" xfId="0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20" xfId="0" applyBorder="1" applyAlignment="1">
      <alignment vertical="center"/>
    </xf>
    <xf numFmtId="0" fontId="0" fillId="0" borderId="34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164" fontId="0" fillId="2" borderId="23" xfId="0" applyNumberFormat="1" applyFill="1" applyBorder="1" applyAlignment="1">
      <alignment vertical="center"/>
    </xf>
    <xf numFmtId="164" fontId="0" fillId="2" borderId="26" xfId="0" applyNumberFormat="1" applyFill="1" applyBorder="1" applyAlignment="1">
      <alignment vertical="center"/>
    </xf>
    <xf numFmtId="0" fontId="0" fillId="0" borderId="6" xfId="0" applyBorder="1"/>
    <xf numFmtId="164" fontId="0" fillId="3" borderId="35" xfId="0" applyNumberFormat="1" applyFill="1" applyBorder="1" applyAlignment="1">
      <alignment vertical="center"/>
    </xf>
    <xf numFmtId="164" fontId="0" fillId="4" borderId="35" xfId="0" applyNumberFormat="1" applyFill="1" applyBorder="1" applyAlignment="1">
      <alignment vertical="center"/>
    </xf>
    <xf numFmtId="164" fontId="0" fillId="3" borderId="20" xfId="0" applyNumberFormat="1" applyFill="1" applyBorder="1" applyAlignment="1">
      <alignment vertical="center"/>
    </xf>
    <xf numFmtId="164" fontId="0" fillId="4" borderId="20" xfId="0" applyNumberFormat="1" applyFill="1" applyBorder="1" applyAlignment="1">
      <alignment vertical="center"/>
    </xf>
    <xf numFmtId="164" fontId="0" fillId="3" borderId="34" xfId="0" applyNumberFormat="1" applyFill="1" applyBorder="1" applyAlignment="1">
      <alignment vertical="center"/>
    </xf>
    <xf numFmtId="164" fontId="0" fillId="3" borderId="21" xfId="0" applyNumberFormat="1" applyFill="1" applyBorder="1" applyAlignment="1">
      <alignment vertical="center"/>
    </xf>
    <xf numFmtId="164" fontId="0" fillId="4" borderId="34" xfId="0" applyNumberFormat="1" applyFill="1" applyBorder="1" applyAlignment="1">
      <alignment vertical="center"/>
    </xf>
    <xf numFmtId="164" fontId="0" fillId="4" borderId="21" xfId="0" applyNumberFormat="1" applyFill="1" applyBorder="1" applyAlignment="1">
      <alignment vertical="center"/>
    </xf>
    <xf numFmtId="0" fontId="1" fillId="0" borderId="13" xfId="0" applyFont="1" applyBorder="1" applyAlignment="1">
      <alignment horizontal="right" vertical="center" wrapText="1"/>
    </xf>
    <xf numFmtId="164" fontId="1" fillId="0" borderId="6" xfId="0" applyNumberFormat="1" applyFont="1" applyBorder="1" applyAlignment="1">
      <alignment horizontal="right" vertical="center" wrapText="1"/>
    </xf>
    <xf numFmtId="164" fontId="1" fillId="2" borderId="15" xfId="0" applyNumberFormat="1" applyFont="1" applyFill="1" applyBorder="1" applyAlignment="1">
      <alignment horizontal="right" vertical="center" wrapText="1"/>
    </xf>
    <xf numFmtId="164" fontId="1" fillId="2" borderId="27" xfId="0" applyNumberFormat="1" applyFont="1" applyFill="1" applyBorder="1" applyAlignment="1">
      <alignment horizontal="right" vertical="center" wrapText="1"/>
    </xf>
    <xf numFmtId="164" fontId="1" fillId="2" borderId="48" xfId="0" applyNumberFormat="1" applyFont="1" applyFill="1" applyBorder="1" applyAlignment="1">
      <alignment horizontal="right" vertical="center" wrapText="1"/>
    </xf>
    <xf numFmtId="164" fontId="0" fillId="3" borderId="43" xfId="0" applyNumberFormat="1" applyFill="1" applyBorder="1" applyAlignment="1">
      <alignment vertical="center"/>
    </xf>
    <xf numFmtId="164" fontId="0" fillId="4" borderId="44" xfId="0" applyNumberFormat="1" applyFill="1" applyBorder="1" applyAlignment="1">
      <alignment vertical="center"/>
    </xf>
    <xf numFmtId="164" fontId="0" fillId="0" borderId="9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164" fontId="0" fillId="4" borderId="43" xfId="0" applyNumberFormat="1" applyFill="1" applyBorder="1" applyAlignment="1">
      <alignment vertical="center"/>
    </xf>
    <xf numFmtId="164" fontId="0" fillId="2" borderId="49" xfId="0" applyNumberFormat="1" applyFill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164" fontId="2" fillId="0" borderId="19" xfId="0" applyNumberFormat="1" applyFont="1" applyBorder="1" applyAlignment="1">
      <alignment horizontal="right" vertical="center" wrapText="1"/>
    </xf>
    <xf numFmtId="0" fontId="2" fillId="0" borderId="28" xfId="0" quotePrefix="1" applyFont="1" applyBorder="1" applyAlignment="1">
      <alignment horizontal="center" vertical="center"/>
    </xf>
    <xf numFmtId="0" fontId="0" fillId="0" borderId="50" xfId="0" applyBorder="1"/>
    <xf numFmtId="164" fontId="0" fillId="4" borderId="10" xfId="0" applyNumberFormat="1" applyFill="1" applyBorder="1" applyAlignment="1">
      <alignment vertical="center"/>
    </xf>
    <xf numFmtId="164" fontId="0" fillId="4" borderId="25" xfId="0" applyNumberFormat="1" applyFill="1" applyBorder="1" applyAlignment="1">
      <alignment vertical="center"/>
    </xf>
    <xf numFmtId="164" fontId="0" fillId="3" borderId="10" xfId="0" applyNumberFormat="1" applyFill="1" applyBorder="1" applyAlignment="1">
      <alignment vertical="center"/>
    </xf>
    <xf numFmtId="164" fontId="0" fillId="3" borderId="25" xfId="0" applyNumberFormat="1" applyFill="1" applyBorder="1" applyAlignment="1">
      <alignment vertical="center"/>
    </xf>
    <xf numFmtId="164" fontId="0" fillId="4" borderId="38" xfId="0" applyNumberFormat="1" applyFill="1" applyBorder="1" applyAlignment="1">
      <alignment vertical="center"/>
    </xf>
    <xf numFmtId="164" fontId="0" fillId="4" borderId="29" xfId="0" applyNumberFormat="1" applyFill="1" applyBorder="1" applyAlignment="1">
      <alignment vertical="center"/>
    </xf>
    <xf numFmtId="164" fontId="0" fillId="4" borderId="33" xfId="0" applyNumberFormat="1" applyFill="1" applyBorder="1" applyAlignment="1">
      <alignment vertical="center"/>
    </xf>
    <xf numFmtId="0" fontId="0" fillId="0" borderId="50" xfId="0" applyBorder="1" applyAlignment="1">
      <alignment horizontal="center" vertical="center"/>
    </xf>
    <xf numFmtId="0" fontId="0" fillId="0" borderId="48" xfId="0" applyBorder="1" applyAlignment="1">
      <alignment vertical="center"/>
    </xf>
    <xf numFmtId="0" fontId="0" fillId="0" borderId="39" xfId="0" applyBorder="1" applyAlignment="1">
      <alignment vertical="center"/>
    </xf>
    <xf numFmtId="164" fontId="0" fillId="3" borderId="42" xfId="0" applyNumberFormat="1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" vertical="center"/>
    </xf>
    <xf numFmtId="164" fontId="0" fillId="4" borderId="24" xfId="0" applyNumberFormat="1" applyFill="1" applyBorder="1" applyAlignment="1">
      <alignment horizontal="center" vertical="center"/>
    </xf>
    <xf numFmtId="164" fontId="0" fillId="4" borderId="7" xfId="0" applyNumberFormat="1" applyFill="1" applyBorder="1" applyAlignment="1">
      <alignment horizontal="center" vertical="center"/>
    </xf>
    <xf numFmtId="164" fontId="0" fillId="3" borderId="23" xfId="0" applyNumberFormat="1" applyFill="1" applyBorder="1" applyAlignment="1">
      <alignment horizontal="center" vertical="center"/>
    </xf>
    <xf numFmtId="164" fontId="0" fillId="3" borderId="8" xfId="0" applyNumberFormat="1" applyFill="1" applyBorder="1" applyAlignment="1">
      <alignment horizontal="center" vertical="center"/>
    </xf>
    <xf numFmtId="164" fontId="0" fillId="4" borderId="15" xfId="0" applyNumberFormat="1" applyFill="1" applyBorder="1" applyAlignment="1">
      <alignment horizontal="center" vertical="center"/>
    </xf>
    <xf numFmtId="164" fontId="0" fillId="4" borderId="8" xfId="0" applyNumberFormat="1" applyFill="1" applyBorder="1" applyAlignment="1">
      <alignment horizontal="center" vertical="center"/>
    </xf>
    <xf numFmtId="164" fontId="0" fillId="3" borderId="26" xfId="0" applyNumberFormat="1" applyFill="1" applyBorder="1" applyAlignment="1">
      <alignment horizontal="center" vertical="center"/>
    </xf>
    <xf numFmtId="164" fontId="0" fillId="3" borderId="22" xfId="0" applyNumberFormat="1" applyFill="1" applyBorder="1" applyAlignment="1">
      <alignment horizontal="center" vertical="center"/>
    </xf>
    <xf numFmtId="164" fontId="0" fillId="4" borderId="27" xfId="0" applyNumberFormat="1" applyFill="1" applyBorder="1" applyAlignment="1">
      <alignment horizontal="center" vertical="center"/>
    </xf>
    <xf numFmtId="164" fontId="0" fillId="4" borderId="22" xfId="0" applyNumberFormat="1" applyFill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/>
    </xf>
    <xf numFmtId="0" fontId="0" fillId="0" borderId="3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34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15" fontId="0" fillId="0" borderId="27" xfId="0" applyNumberFormat="1" applyBorder="1" applyAlignment="1">
      <alignment vertical="center" wrapText="1"/>
    </xf>
    <xf numFmtId="15" fontId="0" fillId="0" borderId="22" xfId="0" applyNumberFormat="1" applyBorder="1" applyAlignment="1">
      <alignment vertical="center" wrapText="1"/>
    </xf>
    <xf numFmtId="15" fontId="0" fillId="0" borderId="15" xfId="0" applyNumberFormat="1" applyBorder="1" applyAlignment="1">
      <alignment vertical="center" wrapText="1"/>
    </xf>
    <xf numFmtId="15" fontId="0" fillId="0" borderId="8" xfId="0" applyNumberFormat="1" applyBorder="1" applyAlignment="1">
      <alignment vertical="center" wrapText="1"/>
    </xf>
    <xf numFmtId="15" fontId="0" fillId="0" borderId="15" xfId="0" applyNumberFormat="1" applyBorder="1" applyAlignment="1">
      <alignment horizontal="left" vertical="center" wrapText="1"/>
    </xf>
    <xf numFmtId="15" fontId="0" fillId="0" borderId="8" xfId="0" applyNumberFormat="1" applyBorder="1" applyAlignment="1">
      <alignment horizontal="left" vertical="center" wrapText="1"/>
    </xf>
    <xf numFmtId="0" fontId="0" fillId="0" borderId="2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quotePrefix="1" applyBorder="1" applyAlignment="1">
      <alignment vertical="center" wrapText="1"/>
    </xf>
    <xf numFmtId="0" fontId="0" fillId="0" borderId="8" xfId="0" quotePrefix="1" applyBorder="1" applyAlignment="1">
      <alignment vertical="center" wrapText="1"/>
    </xf>
    <xf numFmtId="15" fontId="0" fillId="0" borderId="15" xfId="0" quotePrefix="1" applyNumberFormat="1" applyBorder="1" applyAlignment="1">
      <alignment vertical="center" wrapText="1"/>
    </xf>
    <xf numFmtId="15" fontId="0" fillId="0" borderId="8" xfId="0" quotePrefix="1" applyNumberForma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23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32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CC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71"/>
  <sheetViews>
    <sheetView tabSelected="1" zoomScale="115" zoomScaleNormal="115" workbookViewId="0">
      <selection sqref="A1:D1"/>
    </sheetView>
  </sheetViews>
  <sheetFormatPr baseColWidth="10" defaultRowHeight="12.75" x14ac:dyDescent="0.2"/>
  <cols>
    <col min="1" max="1" width="4.7109375" customWidth="1"/>
    <col min="2" max="2" width="5.28515625" style="46" bestFit="1" customWidth="1"/>
    <col min="3" max="3" width="3.28515625" customWidth="1"/>
    <col min="4" max="4" width="52.28515625" customWidth="1"/>
    <col min="5" max="5" width="9.5703125" bestFit="1" customWidth="1"/>
    <col min="6" max="6" width="12.140625" customWidth="1"/>
    <col min="7" max="7" width="13.7109375" customWidth="1"/>
    <col min="8" max="8" width="13.5703125" customWidth="1"/>
    <col min="9" max="9" width="13.7109375" customWidth="1"/>
    <col min="10" max="10" width="13.5703125" customWidth="1"/>
  </cols>
  <sheetData>
    <row r="1" spans="1:10" ht="24" customHeight="1" x14ac:dyDescent="0.2">
      <c r="A1" s="175" t="s">
        <v>53</v>
      </c>
      <c r="B1" s="175"/>
      <c r="C1" s="175"/>
      <c r="D1" s="175"/>
    </row>
    <row r="2" spans="1:10" ht="10.9" customHeight="1" thickBot="1" x14ac:dyDescent="0.25">
      <c r="A2" s="4"/>
      <c r="B2" s="73"/>
      <c r="C2" s="4"/>
      <c r="D2" s="4"/>
    </row>
    <row r="3" spans="1:10" ht="19.899999999999999" customHeight="1" thickBot="1" x14ac:dyDescent="0.25">
      <c r="A3" s="21" t="s">
        <v>0</v>
      </c>
      <c r="B3" s="173" t="s">
        <v>47</v>
      </c>
      <c r="C3" s="174"/>
      <c r="D3" s="174"/>
      <c r="E3" s="174"/>
      <c r="F3" s="5"/>
      <c r="G3" s="147" t="s">
        <v>52</v>
      </c>
      <c r="H3" s="148"/>
      <c r="I3" s="148"/>
      <c r="J3" s="149"/>
    </row>
    <row r="4" spans="1:10" ht="15.6" customHeight="1" thickBot="1" x14ac:dyDescent="0.25">
      <c r="A4" s="42"/>
      <c r="B4" s="144" t="s">
        <v>18</v>
      </c>
      <c r="C4" s="145"/>
      <c r="D4" s="145"/>
      <c r="E4" s="145"/>
      <c r="F4" s="82"/>
      <c r="G4" s="140" t="s">
        <v>54</v>
      </c>
      <c r="H4" s="141"/>
      <c r="I4" s="142" t="s">
        <v>55</v>
      </c>
      <c r="J4" s="143"/>
    </row>
    <row r="5" spans="1:10" s="24" customFormat="1" ht="16.149999999999999" customHeight="1" thickBot="1" x14ac:dyDescent="0.25">
      <c r="A5" s="29"/>
      <c r="B5" s="74" t="s">
        <v>35</v>
      </c>
      <c r="C5" s="34" t="s">
        <v>36</v>
      </c>
      <c r="D5" s="16"/>
      <c r="E5" s="17" t="s">
        <v>16</v>
      </c>
      <c r="F5" s="98" t="s">
        <v>21</v>
      </c>
      <c r="G5" s="99" t="s">
        <v>21</v>
      </c>
      <c r="H5" s="99" t="s">
        <v>51</v>
      </c>
      <c r="I5" s="99" t="s">
        <v>21</v>
      </c>
      <c r="J5" s="99" t="s">
        <v>51</v>
      </c>
    </row>
    <row r="6" spans="1:10" s="24" customFormat="1" ht="16.149999999999999" customHeight="1" x14ac:dyDescent="0.2">
      <c r="A6" s="29"/>
      <c r="B6" s="48" t="s">
        <v>3</v>
      </c>
      <c r="C6" s="25" t="s">
        <v>3</v>
      </c>
      <c r="D6" s="35" t="s">
        <v>4</v>
      </c>
      <c r="E6" s="27">
        <v>0.02</v>
      </c>
      <c r="F6" s="101">
        <v>0</v>
      </c>
      <c r="G6" s="108">
        <f>SUM(F6*0.743)</f>
        <v>0</v>
      </c>
      <c r="H6" s="109">
        <f>SUM(G6*1.19)</f>
        <v>0</v>
      </c>
      <c r="I6" s="106">
        <f>SUM(F6*0.257)</f>
        <v>0</v>
      </c>
      <c r="J6" s="107">
        <f>SUM(I6*1.19)</f>
        <v>0</v>
      </c>
    </row>
    <row r="7" spans="1:10" s="24" customFormat="1" ht="16.149999999999999" customHeight="1" x14ac:dyDescent="0.2">
      <c r="A7" s="29"/>
      <c r="B7" s="48" t="s">
        <v>3</v>
      </c>
      <c r="C7" s="25" t="s">
        <v>5</v>
      </c>
      <c r="D7" s="35" t="s">
        <v>11</v>
      </c>
      <c r="E7" s="27">
        <v>0.2</v>
      </c>
      <c r="F7" s="80">
        <v>0</v>
      </c>
      <c r="G7" s="83">
        <f>SUM(F7*0.743)</f>
        <v>0</v>
      </c>
      <c r="H7" s="85">
        <f t="shared" ref="H7:H13" si="0">SUM(G7*1.19)</f>
        <v>0</v>
      </c>
      <c r="I7" s="84">
        <f>SUM(F7*0.257)</f>
        <v>0</v>
      </c>
      <c r="J7" s="86">
        <f t="shared" ref="J7:J13" si="1">SUM(I7*1.19)</f>
        <v>0</v>
      </c>
    </row>
    <row r="8" spans="1:10" s="24" customFormat="1" ht="16.149999999999999" customHeight="1" x14ac:dyDescent="0.2">
      <c r="A8" s="29"/>
      <c r="B8" s="48" t="s">
        <v>3</v>
      </c>
      <c r="C8" s="25" t="s">
        <v>6</v>
      </c>
      <c r="D8" s="35" t="s">
        <v>12</v>
      </c>
      <c r="E8" s="27">
        <v>0.25</v>
      </c>
      <c r="F8" s="80">
        <v>0</v>
      </c>
      <c r="G8" s="96">
        <f t="shared" ref="G8:G13" si="2">SUM(F8*0.743)</f>
        <v>0</v>
      </c>
      <c r="H8" s="85">
        <f t="shared" si="0"/>
        <v>0</v>
      </c>
      <c r="I8" s="100">
        <f t="shared" ref="I8:I13" si="3">SUM(F8*0.257)</f>
        <v>0</v>
      </c>
      <c r="J8" s="86">
        <f t="shared" si="1"/>
        <v>0</v>
      </c>
    </row>
    <row r="9" spans="1:10" s="24" customFormat="1" ht="16.149999999999999" customHeight="1" x14ac:dyDescent="0.2">
      <c r="A9" s="29"/>
      <c r="B9" s="48" t="s">
        <v>3</v>
      </c>
      <c r="C9" s="25" t="s">
        <v>7</v>
      </c>
      <c r="D9" s="35" t="s">
        <v>13</v>
      </c>
      <c r="E9" s="27">
        <v>0.08</v>
      </c>
      <c r="F9" s="80">
        <v>0</v>
      </c>
      <c r="G9" s="83">
        <f t="shared" si="2"/>
        <v>0</v>
      </c>
      <c r="H9" s="85">
        <f t="shared" si="0"/>
        <v>0</v>
      </c>
      <c r="I9" s="84">
        <f t="shared" si="3"/>
        <v>0</v>
      </c>
      <c r="J9" s="86">
        <f t="shared" si="1"/>
        <v>0</v>
      </c>
    </row>
    <row r="10" spans="1:10" s="24" customFormat="1" ht="16.149999999999999" customHeight="1" x14ac:dyDescent="0.2">
      <c r="A10" s="29"/>
      <c r="B10" s="48" t="s">
        <v>5</v>
      </c>
      <c r="C10" s="25" t="s">
        <v>8</v>
      </c>
      <c r="D10" s="35" t="s">
        <v>14</v>
      </c>
      <c r="E10" s="27">
        <v>0.15</v>
      </c>
      <c r="F10" s="80">
        <v>0</v>
      </c>
      <c r="G10" s="96">
        <f t="shared" si="2"/>
        <v>0</v>
      </c>
      <c r="H10" s="85">
        <f t="shared" si="0"/>
        <v>0</v>
      </c>
      <c r="I10" s="100">
        <f t="shared" si="3"/>
        <v>0</v>
      </c>
      <c r="J10" s="86">
        <f t="shared" si="1"/>
        <v>0</v>
      </c>
    </row>
    <row r="11" spans="1:10" s="24" customFormat="1" ht="16.149999999999999" customHeight="1" x14ac:dyDescent="0.2">
      <c r="A11" s="29"/>
      <c r="B11" s="48" t="s">
        <v>5</v>
      </c>
      <c r="C11" s="25" t="s">
        <v>9</v>
      </c>
      <c r="D11" s="35" t="s">
        <v>15</v>
      </c>
      <c r="E11" s="27">
        <v>0.1</v>
      </c>
      <c r="F11" s="80">
        <v>0</v>
      </c>
      <c r="G11" s="83">
        <f t="shared" si="2"/>
        <v>0</v>
      </c>
      <c r="H11" s="85">
        <f t="shared" si="0"/>
        <v>0</v>
      </c>
      <c r="I11" s="84">
        <f t="shared" si="3"/>
        <v>0</v>
      </c>
      <c r="J11" s="86">
        <f t="shared" si="1"/>
        <v>0</v>
      </c>
    </row>
    <row r="12" spans="1:10" s="24" customFormat="1" ht="16.149999999999999" customHeight="1" x14ac:dyDescent="0.2">
      <c r="A12" s="29"/>
      <c r="B12" s="48" t="s">
        <v>5</v>
      </c>
      <c r="C12" s="25" t="s">
        <v>10</v>
      </c>
      <c r="D12" s="35" t="s">
        <v>31</v>
      </c>
      <c r="E12" s="27">
        <v>7.0000000000000007E-2</v>
      </c>
      <c r="F12" s="80">
        <v>0</v>
      </c>
      <c r="G12" s="96">
        <f t="shared" si="2"/>
        <v>0</v>
      </c>
      <c r="H12" s="85">
        <f t="shared" si="0"/>
        <v>0</v>
      </c>
      <c r="I12" s="100">
        <f t="shared" si="3"/>
        <v>0</v>
      </c>
      <c r="J12" s="86">
        <f t="shared" si="1"/>
        <v>0</v>
      </c>
    </row>
    <row r="13" spans="1:10" s="24" customFormat="1" ht="16.149999999999999" customHeight="1" thickBot="1" x14ac:dyDescent="0.25">
      <c r="A13" s="38"/>
      <c r="B13" s="49" t="s">
        <v>6</v>
      </c>
      <c r="C13" s="39" t="s">
        <v>17</v>
      </c>
      <c r="D13" s="36" t="s">
        <v>20</v>
      </c>
      <c r="E13" s="32">
        <v>0.13</v>
      </c>
      <c r="F13" s="81">
        <v>0</v>
      </c>
      <c r="G13" s="87">
        <f t="shared" si="2"/>
        <v>0</v>
      </c>
      <c r="H13" s="88">
        <f t="shared" si="0"/>
        <v>0</v>
      </c>
      <c r="I13" s="89">
        <f t="shared" si="3"/>
        <v>0</v>
      </c>
      <c r="J13" s="90">
        <f t="shared" si="1"/>
        <v>0</v>
      </c>
    </row>
    <row r="14" spans="1:10" ht="13.5" thickBot="1" x14ac:dyDescent="0.25">
      <c r="C14" s="3"/>
      <c r="F14" s="6"/>
    </row>
    <row r="15" spans="1:10" ht="20.100000000000001" customHeight="1" thickBot="1" x14ac:dyDescent="0.25">
      <c r="A15" s="21" t="s">
        <v>1</v>
      </c>
      <c r="B15" s="173" t="s">
        <v>48</v>
      </c>
      <c r="C15" s="174"/>
      <c r="D15" s="174"/>
      <c r="E15" s="174"/>
      <c r="F15" s="91"/>
      <c r="G15" s="128" t="s">
        <v>52</v>
      </c>
      <c r="H15" s="129"/>
      <c r="I15" s="129"/>
      <c r="J15" s="130"/>
    </row>
    <row r="16" spans="1:10" ht="14.45" customHeight="1" thickBot="1" x14ac:dyDescent="0.25">
      <c r="A16" s="43"/>
      <c r="B16" s="144" t="s">
        <v>19</v>
      </c>
      <c r="C16" s="145"/>
      <c r="D16" s="145"/>
      <c r="E16" s="145"/>
      <c r="F16" s="92"/>
      <c r="G16" s="140" t="s">
        <v>54</v>
      </c>
      <c r="H16" s="141"/>
      <c r="I16" s="142" t="s">
        <v>55</v>
      </c>
      <c r="J16" s="143"/>
    </row>
    <row r="17" spans="1:10" s="24" customFormat="1" ht="14.45" customHeight="1" thickBot="1" x14ac:dyDescent="0.25">
      <c r="A17" s="43"/>
      <c r="B17" s="74" t="s">
        <v>35</v>
      </c>
      <c r="C17" s="167" t="s">
        <v>36</v>
      </c>
      <c r="D17" s="167"/>
      <c r="E17" s="168"/>
      <c r="F17" s="98" t="s">
        <v>21</v>
      </c>
      <c r="G17" s="75" t="s">
        <v>21</v>
      </c>
      <c r="H17" s="75" t="s">
        <v>51</v>
      </c>
      <c r="I17" s="75" t="s">
        <v>21</v>
      </c>
      <c r="J17" s="75" t="s">
        <v>51</v>
      </c>
    </row>
    <row r="18" spans="1:10" s="24" customFormat="1" ht="14.45" customHeight="1" x14ac:dyDescent="0.2">
      <c r="A18" s="43"/>
      <c r="B18" s="113" t="s">
        <v>3</v>
      </c>
      <c r="C18" s="114" t="s">
        <v>5</v>
      </c>
      <c r="D18" s="114" t="s">
        <v>56</v>
      </c>
      <c r="E18" s="115"/>
      <c r="F18" s="95">
        <v>0</v>
      </c>
      <c r="G18" s="108">
        <f>SUM(F18*0.743)</f>
        <v>0</v>
      </c>
      <c r="H18" s="109">
        <f>SUM(G18*1.19)</f>
        <v>0</v>
      </c>
      <c r="I18" s="106">
        <f>SUM(F18*0.257)</f>
        <v>0</v>
      </c>
      <c r="J18" s="107">
        <f>SUM(I18*1.19)</f>
        <v>0</v>
      </c>
    </row>
    <row r="19" spans="1:10" s="24" customFormat="1" ht="14.45" customHeight="1" x14ac:dyDescent="0.2">
      <c r="A19" s="43"/>
      <c r="B19" s="48" t="s">
        <v>3</v>
      </c>
      <c r="C19" s="26" t="s">
        <v>5</v>
      </c>
      <c r="D19" s="169" t="s">
        <v>22</v>
      </c>
      <c r="E19" s="170"/>
      <c r="F19" s="95">
        <v>0</v>
      </c>
      <c r="G19" s="83">
        <f>SUM(F19*0.743)</f>
        <v>0</v>
      </c>
      <c r="H19" s="85">
        <f>SUM(G19*1.19)</f>
        <v>0</v>
      </c>
      <c r="I19" s="84">
        <f>SUM(F19*0.257)</f>
        <v>0</v>
      </c>
      <c r="J19" s="86">
        <f>SUM(I19*1.19)</f>
        <v>0</v>
      </c>
    </row>
    <row r="20" spans="1:10" s="24" customFormat="1" ht="14.45" customHeight="1" x14ac:dyDescent="0.2">
      <c r="A20" s="43"/>
      <c r="B20" s="48" t="s">
        <v>3</v>
      </c>
      <c r="C20" s="26" t="s">
        <v>6</v>
      </c>
      <c r="D20" s="163" t="s">
        <v>59</v>
      </c>
      <c r="E20" s="164"/>
      <c r="F20" s="93">
        <v>0</v>
      </c>
      <c r="G20" s="83">
        <f t="shared" ref="G20:G36" si="4">SUM(F20*0.743)</f>
        <v>0</v>
      </c>
      <c r="H20" s="85">
        <f t="shared" ref="H20:H36" si="5">SUM(G20*1.19)</f>
        <v>0</v>
      </c>
      <c r="I20" s="84">
        <f t="shared" ref="I20" si="6">SUM(F20*0.257)</f>
        <v>0</v>
      </c>
      <c r="J20" s="86">
        <f t="shared" ref="J20:J36" si="7">SUM(I20*1.19)</f>
        <v>0</v>
      </c>
    </row>
    <row r="21" spans="1:10" s="24" customFormat="1" ht="14.45" customHeight="1" x14ac:dyDescent="0.2">
      <c r="A21" s="43"/>
      <c r="B21" s="48" t="s">
        <v>3</v>
      </c>
      <c r="C21" s="26" t="s">
        <v>6</v>
      </c>
      <c r="D21" s="163" t="s">
        <v>57</v>
      </c>
      <c r="E21" s="164"/>
      <c r="F21" s="93">
        <v>0</v>
      </c>
      <c r="G21" s="83">
        <f t="shared" si="4"/>
        <v>0</v>
      </c>
      <c r="H21" s="85">
        <f t="shared" si="5"/>
        <v>0</v>
      </c>
      <c r="I21" s="84">
        <f t="shared" ref="I21:I36" si="8">SUM(F21*0.257)</f>
        <v>0</v>
      </c>
      <c r="J21" s="86">
        <f t="shared" si="7"/>
        <v>0</v>
      </c>
    </row>
    <row r="22" spans="1:10" s="24" customFormat="1" ht="14.45" customHeight="1" x14ac:dyDescent="0.2">
      <c r="A22" s="43"/>
      <c r="B22" s="48" t="s">
        <v>3</v>
      </c>
      <c r="C22" s="26" t="s">
        <v>6</v>
      </c>
      <c r="D22" s="163" t="s">
        <v>58</v>
      </c>
      <c r="E22" s="164"/>
      <c r="F22" s="93">
        <v>0</v>
      </c>
      <c r="G22" s="83">
        <f t="shared" si="4"/>
        <v>0</v>
      </c>
      <c r="H22" s="85">
        <f t="shared" si="5"/>
        <v>0</v>
      </c>
      <c r="I22" s="84">
        <f t="shared" si="8"/>
        <v>0</v>
      </c>
      <c r="J22" s="86">
        <f t="shared" si="7"/>
        <v>0</v>
      </c>
    </row>
    <row r="23" spans="1:10" s="24" customFormat="1" ht="14.45" customHeight="1" x14ac:dyDescent="0.2">
      <c r="A23" s="43"/>
      <c r="B23" s="48" t="s">
        <v>3</v>
      </c>
      <c r="C23" s="26" t="s">
        <v>6</v>
      </c>
      <c r="D23" s="163" t="s">
        <v>28</v>
      </c>
      <c r="E23" s="164"/>
      <c r="F23" s="93">
        <v>0</v>
      </c>
      <c r="G23" s="83">
        <f t="shared" si="4"/>
        <v>0</v>
      </c>
      <c r="H23" s="85">
        <f t="shared" si="5"/>
        <v>0</v>
      </c>
      <c r="I23" s="84">
        <f t="shared" si="8"/>
        <v>0</v>
      </c>
      <c r="J23" s="86">
        <f t="shared" si="7"/>
        <v>0</v>
      </c>
    </row>
    <row r="24" spans="1:10" s="24" customFormat="1" ht="14.45" customHeight="1" x14ac:dyDescent="0.2">
      <c r="A24" s="43"/>
      <c r="B24" s="48" t="s">
        <v>3</v>
      </c>
      <c r="C24" s="26" t="s">
        <v>6</v>
      </c>
      <c r="D24" s="163" t="s">
        <v>23</v>
      </c>
      <c r="E24" s="164"/>
      <c r="F24" s="93">
        <v>0</v>
      </c>
      <c r="G24" s="83">
        <f t="shared" si="4"/>
        <v>0</v>
      </c>
      <c r="H24" s="85">
        <f t="shared" si="5"/>
        <v>0</v>
      </c>
      <c r="I24" s="84">
        <f t="shared" si="8"/>
        <v>0</v>
      </c>
      <c r="J24" s="86">
        <f t="shared" si="7"/>
        <v>0</v>
      </c>
    </row>
    <row r="25" spans="1:10" s="7" customFormat="1" ht="14.45" customHeight="1" x14ac:dyDescent="0.2">
      <c r="A25" s="43"/>
      <c r="B25" s="48" t="s">
        <v>3</v>
      </c>
      <c r="C25" s="33" t="s">
        <v>8</v>
      </c>
      <c r="D25" s="163" t="s">
        <v>24</v>
      </c>
      <c r="E25" s="164"/>
      <c r="F25" s="93">
        <v>0</v>
      </c>
      <c r="G25" s="83">
        <f t="shared" si="4"/>
        <v>0</v>
      </c>
      <c r="H25" s="85">
        <f t="shared" si="5"/>
        <v>0</v>
      </c>
      <c r="I25" s="84">
        <f t="shared" si="8"/>
        <v>0</v>
      </c>
      <c r="J25" s="86">
        <f t="shared" si="7"/>
        <v>0</v>
      </c>
    </row>
    <row r="26" spans="1:10" s="7" customFormat="1" ht="14.45" customHeight="1" x14ac:dyDescent="0.2">
      <c r="A26" s="43"/>
      <c r="B26" s="48" t="s">
        <v>3</v>
      </c>
      <c r="C26" s="33" t="s">
        <v>8</v>
      </c>
      <c r="D26" s="163" t="s">
        <v>60</v>
      </c>
      <c r="E26" s="164"/>
      <c r="F26" s="93">
        <v>0</v>
      </c>
      <c r="G26" s="83">
        <f t="shared" si="4"/>
        <v>0</v>
      </c>
      <c r="H26" s="85">
        <f t="shared" si="5"/>
        <v>0</v>
      </c>
      <c r="I26" s="84">
        <f t="shared" si="8"/>
        <v>0</v>
      </c>
      <c r="J26" s="86">
        <f t="shared" si="7"/>
        <v>0</v>
      </c>
    </row>
    <row r="27" spans="1:10" s="7" customFormat="1" ht="16.149999999999999" customHeight="1" x14ac:dyDescent="0.2">
      <c r="A27" s="43"/>
      <c r="B27" s="48" t="s">
        <v>3</v>
      </c>
      <c r="C27" s="33" t="s">
        <v>8</v>
      </c>
      <c r="D27" s="163" t="s">
        <v>61</v>
      </c>
      <c r="E27" s="164"/>
      <c r="F27" s="93">
        <v>0</v>
      </c>
      <c r="G27" s="83">
        <f t="shared" si="4"/>
        <v>0</v>
      </c>
      <c r="H27" s="85">
        <f t="shared" si="5"/>
        <v>0</v>
      </c>
      <c r="I27" s="84">
        <f t="shared" si="8"/>
        <v>0</v>
      </c>
      <c r="J27" s="86">
        <f t="shared" si="7"/>
        <v>0</v>
      </c>
    </row>
    <row r="28" spans="1:10" s="7" customFormat="1" ht="15.6" customHeight="1" x14ac:dyDescent="0.2">
      <c r="A28" s="43"/>
      <c r="B28" s="48" t="s">
        <v>3</v>
      </c>
      <c r="C28" s="33" t="s">
        <v>8</v>
      </c>
      <c r="D28" s="165" t="s">
        <v>62</v>
      </c>
      <c r="E28" s="166"/>
      <c r="F28" s="93">
        <v>0</v>
      </c>
      <c r="G28" s="83">
        <f t="shared" si="4"/>
        <v>0</v>
      </c>
      <c r="H28" s="85">
        <f t="shared" si="5"/>
        <v>0</v>
      </c>
      <c r="I28" s="84">
        <f t="shared" si="8"/>
        <v>0</v>
      </c>
      <c r="J28" s="86">
        <f t="shared" si="7"/>
        <v>0</v>
      </c>
    </row>
    <row r="29" spans="1:10" s="7" customFormat="1" ht="15.6" customHeight="1" x14ac:dyDescent="0.2">
      <c r="A29" s="43"/>
      <c r="B29" s="48" t="s">
        <v>3</v>
      </c>
      <c r="C29" s="33" t="s">
        <v>8</v>
      </c>
      <c r="D29" s="165" t="s">
        <v>63</v>
      </c>
      <c r="E29" s="166"/>
      <c r="F29" s="93">
        <v>0</v>
      </c>
      <c r="G29" s="83">
        <f t="shared" si="4"/>
        <v>0</v>
      </c>
      <c r="H29" s="85">
        <f t="shared" si="5"/>
        <v>0</v>
      </c>
      <c r="I29" s="84">
        <f t="shared" si="8"/>
        <v>0</v>
      </c>
      <c r="J29" s="86">
        <f t="shared" si="7"/>
        <v>0</v>
      </c>
    </row>
    <row r="30" spans="1:10" s="7" customFormat="1" ht="15" customHeight="1" x14ac:dyDescent="0.2">
      <c r="A30" s="43"/>
      <c r="B30" s="48" t="s">
        <v>5</v>
      </c>
      <c r="C30" s="33" t="s">
        <v>9</v>
      </c>
      <c r="D30" s="163" t="s">
        <v>25</v>
      </c>
      <c r="E30" s="164"/>
      <c r="F30" s="93">
        <v>0</v>
      </c>
      <c r="G30" s="83">
        <f t="shared" si="4"/>
        <v>0</v>
      </c>
      <c r="H30" s="85">
        <f t="shared" si="5"/>
        <v>0</v>
      </c>
      <c r="I30" s="84">
        <f t="shared" si="8"/>
        <v>0</v>
      </c>
      <c r="J30" s="86">
        <f t="shared" si="7"/>
        <v>0</v>
      </c>
    </row>
    <row r="31" spans="1:10" s="7" customFormat="1" ht="15" customHeight="1" x14ac:dyDescent="0.2">
      <c r="A31" s="43"/>
      <c r="B31" s="48" t="s">
        <v>5</v>
      </c>
      <c r="C31" s="33" t="s">
        <v>9</v>
      </c>
      <c r="D31" s="163" t="s">
        <v>64</v>
      </c>
      <c r="E31" s="164"/>
      <c r="F31" s="93">
        <v>0</v>
      </c>
      <c r="G31" s="83">
        <f t="shared" si="4"/>
        <v>0</v>
      </c>
      <c r="H31" s="85">
        <f t="shared" si="5"/>
        <v>0</v>
      </c>
      <c r="I31" s="84">
        <f t="shared" si="8"/>
        <v>0</v>
      </c>
      <c r="J31" s="86">
        <f t="shared" si="7"/>
        <v>0</v>
      </c>
    </row>
    <row r="32" spans="1:10" s="7" customFormat="1" ht="15" customHeight="1" x14ac:dyDescent="0.2">
      <c r="A32" s="43"/>
      <c r="B32" s="48" t="s">
        <v>5</v>
      </c>
      <c r="C32" s="33" t="s">
        <v>10</v>
      </c>
      <c r="D32" s="163" t="s">
        <v>65</v>
      </c>
      <c r="E32" s="164"/>
      <c r="F32" s="93">
        <v>0</v>
      </c>
      <c r="G32" s="83">
        <f t="shared" si="4"/>
        <v>0</v>
      </c>
      <c r="H32" s="85">
        <f t="shared" si="5"/>
        <v>0</v>
      </c>
      <c r="I32" s="84">
        <f t="shared" si="8"/>
        <v>0</v>
      </c>
      <c r="J32" s="86">
        <f t="shared" si="7"/>
        <v>0</v>
      </c>
    </row>
    <row r="33" spans="1:10" s="7" customFormat="1" ht="16.149999999999999" customHeight="1" x14ac:dyDescent="0.2">
      <c r="A33" s="43"/>
      <c r="B33" s="48" t="s">
        <v>6</v>
      </c>
      <c r="C33" s="33" t="s">
        <v>17</v>
      </c>
      <c r="D33" s="163" t="s">
        <v>26</v>
      </c>
      <c r="E33" s="164"/>
      <c r="F33" s="93">
        <v>0</v>
      </c>
      <c r="G33" s="83">
        <f t="shared" si="4"/>
        <v>0</v>
      </c>
      <c r="H33" s="85">
        <f t="shared" si="5"/>
        <v>0</v>
      </c>
      <c r="I33" s="84">
        <f t="shared" si="8"/>
        <v>0</v>
      </c>
      <c r="J33" s="86">
        <f t="shared" si="7"/>
        <v>0</v>
      </c>
    </row>
    <row r="34" spans="1:10" s="7" customFormat="1" ht="16.149999999999999" customHeight="1" x14ac:dyDescent="0.2">
      <c r="A34" s="43"/>
      <c r="B34" s="48" t="s">
        <v>6</v>
      </c>
      <c r="C34" s="33" t="s">
        <v>17</v>
      </c>
      <c r="D34" s="163" t="s">
        <v>66</v>
      </c>
      <c r="E34" s="164"/>
      <c r="F34" s="93">
        <v>0</v>
      </c>
      <c r="G34" s="83">
        <f t="shared" si="4"/>
        <v>0</v>
      </c>
      <c r="H34" s="85">
        <f t="shared" si="5"/>
        <v>0</v>
      </c>
      <c r="I34" s="84">
        <f t="shared" si="8"/>
        <v>0</v>
      </c>
      <c r="J34" s="86">
        <f t="shared" si="7"/>
        <v>0</v>
      </c>
    </row>
    <row r="35" spans="1:10" s="7" customFormat="1" ht="15" customHeight="1" x14ac:dyDescent="0.2">
      <c r="A35" s="43"/>
      <c r="B35" s="48" t="s">
        <v>6</v>
      </c>
      <c r="C35" s="33" t="s">
        <v>17</v>
      </c>
      <c r="D35" s="171" t="s">
        <v>67</v>
      </c>
      <c r="E35" s="172"/>
      <c r="F35" s="93">
        <v>0</v>
      </c>
      <c r="G35" s="83">
        <f t="shared" si="4"/>
        <v>0</v>
      </c>
      <c r="H35" s="85">
        <f t="shared" si="5"/>
        <v>0</v>
      </c>
      <c r="I35" s="84">
        <f t="shared" si="8"/>
        <v>0</v>
      </c>
      <c r="J35" s="86">
        <f t="shared" si="7"/>
        <v>0</v>
      </c>
    </row>
    <row r="36" spans="1:10" s="7" customFormat="1" ht="15.6" customHeight="1" thickBot="1" x14ac:dyDescent="0.25">
      <c r="A36" s="44"/>
      <c r="B36" s="50" t="s">
        <v>6</v>
      </c>
      <c r="C36" s="41" t="s">
        <v>17</v>
      </c>
      <c r="D36" s="161" t="s">
        <v>27</v>
      </c>
      <c r="E36" s="162"/>
      <c r="F36" s="94">
        <v>0</v>
      </c>
      <c r="G36" s="87">
        <f t="shared" si="4"/>
        <v>0</v>
      </c>
      <c r="H36" s="88">
        <f t="shared" si="5"/>
        <v>0</v>
      </c>
      <c r="I36" s="89">
        <f t="shared" si="8"/>
        <v>0</v>
      </c>
      <c r="J36" s="90">
        <f t="shared" si="7"/>
        <v>0</v>
      </c>
    </row>
    <row r="37" spans="1:10" ht="13.5" thickBot="1" x14ac:dyDescent="0.25">
      <c r="A37" s="7"/>
      <c r="B37" s="30"/>
      <c r="C37" s="8"/>
      <c r="D37" s="8"/>
      <c r="E37" s="8"/>
      <c r="F37" s="9"/>
    </row>
    <row r="38" spans="1:10" s="24" customFormat="1" ht="19.899999999999999" customHeight="1" thickBot="1" x14ac:dyDescent="0.25">
      <c r="A38" s="10" t="s">
        <v>29</v>
      </c>
      <c r="B38" s="156" t="s">
        <v>30</v>
      </c>
      <c r="C38" s="157"/>
      <c r="D38" s="157"/>
      <c r="E38" s="157"/>
      <c r="F38" s="59"/>
      <c r="G38" s="128" t="s">
        <v>52</v>
      </c>
      <c r="H38" s="129"/>
      <c r="I38" s="129"/>
      <c r="J38" s="130"/>
    </row>
    <row r="39" spans="1:10" s="24" customFormat="1" ht="15" customHeight="1" thickBot="1" x14ac:dyDescent="0.25">
      <c r="A39" s="102"/>
      <c r="B39" s="78"/>
      <c r="C39" s="79"/>
      <c r="D39" s="79"/>
      <c r="E39" s="79"/>
      <c r="F39" s="103"/>
      <c r="G39" s="140" t="s">
        <v>54</v>
      </c>
      <c r="H39" s="141"/>
      <c r="I39" s="142" t="s">
        <v>55</v>
      </c>
      <c r="J39" s="143"/>
    </row>
    <row r="40" spans="1:10" s="24" customFormat="1" ht="15.6" customHeight="1" thickBot="1" x14ac:dyDescent="0.25">
      <c r="A40" s="23"/>
      <c r="B40" s="75" t="s">
        <v>35</v>
      </c>
      <c r="C40" s="158" t="s">
        <v>37</v>
      </c>
      <c r="D40" s="159"/>
      <c r="E40" s="160"/>
      <c r="F40" s="37"/>
      <c r="G40" s="99" t="s">
        <v>21</v>
      </c>
      <c r="H40" s="99" t="s">
        <v>51</v>
      </c>
      <c r="I40" s="99" t="s">
        <v>21</v>
      </c>
      <c r="J40" s="99" t="s">
        <v>51</v>
      </c>
    </row>
    <row r="41" spans="1:10" s="24" customFormat="1" ht="15.6" customHeight="1" x14ac:dyDescent="0.2">
      <c r="A41" s="23"/>
      <c r="B41" s="48" t="s">
        <v>3</v>
      </c>
      <c r="C41" s="153" t="s">
        <v>49</v>
      </c>
      <c r="D41" s="154"/>
      <c r="E41" s="155"/>
      <c r="F41" s="52">
        <f>SUM(F6:F9)+SUM(F19:F24)</f>
        <v>0</v>
      </c>
      <c r="G41" s="108">
        <f>SUM(F41*0.743)</f>
        <v>0</v>
      </c>
      <c r="H41" s="109">
        <f>SUM(G41*1.19)</f>
        <v>0</v>
      </c>
      <c r="I41" s="110">
        <f>SUM(F41*0.257)</f>
        <v>0</v>
      </c>
      <c r="J41" s="97">
        <f>SUM(I41*1.19)</f>
        <v>0</v>
      </c>
    </row>
    <row r="42" spans="1:10" s="24" customFormat="1" ht="15.6" customHeight="1" x14ac:dyDescent="0.2">
      <c r="A42" s="23"/>
      <c r="B42" s="48" t="s">
        <v>5</v>
      </c>
      <c r="C42" s="153" t="s">
        <v>50</v>
      </c>
      <c r="D42" s="154"/>
      <c r="E42" s="155"/>
      <c r="F42" s="53">
        <f>SUM(F10:F12)+SUM(F25:F32)</f>
        <v>0</v>
      </c>
      <c r="G42" s="83">
        <f>SUM(F42*0.743)</f>
        <v>0</v>
      </c>
      <c r="H42" s="85">
        <f t="shared" ref="H42:H43" si="9">SUM(G42*1.19)</f>
        <v>0</v>
      </c>
      <c r="I42" s="111">
        <f>SUM(F42*0.257)</f>
        <v>0</v>
      </c>
      <c r="J42" s="86">
        <f t="shared" ref="J42:J43" si="10">SUM(I42*1.19)</f>
        <v>0</v>
      </c>
    </row>
    <row r="43" spans="1:10" s="24" customFormat="1" ht="15.6" customHeight="1" thickBot="1" x14ac:dyDescent="0.25">
      <c r="A43" s="31"/>
      <c r="B43" s="50" t="s">
        <v>6</v>
      </c>
      <c r="C43" s="150" t="s">
        <v>38</v>
      </c>
      <c r="D43" s="151"/>
      <c r="E43" s="152"/>
      <c r="F43" s="54">
        <f>F13+SUM(F33:F36)</f>
        <v>0</v>
      </c>
      <c r="G43" s="87">
        <f>SUM(F43*0.743)</f>
        <v>0</v>
      </c>
      <c r="H43" s="88">
        <f t="shared" si="9"/>
        <v>0</v>
      </c>
      <c r="I43" s="112">
        <f>SUM(F43*0.257)</f>
        <v>0</v>
      </c>
      <c r="J43" s="90">
        <f t="shared" si="10"/>
        <v>0</v>
      </c>
    </row>
    <row r="44" spans="1:10" ht="13.5" thickBot="1" x14ac:dyDescent="0.25"/>
    <row r="45" spans="1:10" ht="20.45" customHeight="1" thickBot="1" x14ac:dyDescent="0.25">
      <c r="A45" s="12" t="s">
        <v>2</v>
      </c>
      <c r="B45" s="156" t="s">
        <v>32</v>
      </c>
      <c r="C45" s="157"/>
      <c r="D45" s="157"/>
      <c r="E45" s="157"/>
      <c r="F45" s="20"/>
      <c r="G45" s="147" t="s">
        <v>52</v>
      </c>
      <c r="H45" s="148"/>
      <c r="I45" s="148"/>
      <c r="J45" s="149"/>
    </row>
    <row r="46" spans="1:10" ht="21.6" customHeight="1" thickBot="1" x14ac:dyDescent="0.25">
      <c r="A46" s="2"/>
      <c r="B46" s="144" t="s">
        <v>46</v>
      </c>
      <c r="C46" s="145"/>
      <c r="D46" s="145"/>
      <c r="E46" s="145"/>
      <c r="F46" s="146"/>
      <c r="G46" s="131" t="s">
        <v>54</v>
      </c>
      <c r="H46" s="132"/>
      <c r="I46" s="133" t="s">
        <v>55</v>
      </c>
      <c r="J46" s="134"/>
    </row>
    <row r="47" spans="1:10" ht="15" customHeight="1" thickBot="1" x14ac:dyDescent="0.25">
      <c r="A47" s="2"/>
      <c r="B47" s="74" t="s">
        <v>35</v>
      </c>
      <c r="C47" s="181" t="s">
        <v>37</v>
      </c>
      <c r="D47" s="182"/>
      <c r="E47" s="183"/>
      <c r="F47" s="55"/>
      <c r="G47" s="99" t="s">
        <v>21</v>
      </c>
      <c r="H47" s="99" t="s">
        <v>51</v>
      </c>
      <c r="I47" s="99" t="s">
        <v>21</v>
      </c>
      <c r="J47" s="99" t="s">
        <v>51</v>
      </c>
    </row>
    <row r="48" spans="1:10" ht="15" customHeight="1" x14ac:dyDescent="0.2">
      <c r="A48" s="2"/>
      <c r="B48" s="48" t="s">
        <v>3</v>
      </c>
      <c r="C48" s="176" t="s">
        <v>49</v>
      </c>
      <c r="D48" s="177"/>
      <c r="E48" s="178"/>
      <c r="F48" s="53">
        <f>F41*F46</f>
        <v>0</v>
      </c>
      <c r="G48" s="108">
        <f>SUM(F48*0.743)</f>
        <v>0</v>
      </c>
      <c r="H48" s="109">
        <f>SUM(G48*1.19)</f>
        <v>0</v>
      </c>
      <c r="I48" s="110">
        <f>SUM(F48*0.257)</f>
        <v>0</v>
      </c>
      <c r="J48" s="97">
        <f>SUM(I48*1.19)</f>
        <v>0</v>
      </c>
    </row>
    <row r="49" spans="1:10" ht="15" customHeight="1" x14ac:dyDescent="0.2">
      <c r="A49" s="2"/>
      <c r="B49" s="48" t="s">
        <v>5</v>
      </c>
      <c r="C49" s="179" t="s">
        <v>50</v>
      </c>
      <c r="D49" s="154"/>
      <c r="E49" s="155"/>
      <c r="F49" s="53">
        <f>F42*F46</f>
        <v>0</v>
      </c>
      <c r="G49" s="83">
        <f>SUM(F49*0.743)</f>
        <v>0</v>
      </c>
      <c r="H49" s="85">
        <f t="shared" ref="H49:H50" si="11">SUM(G49*1.19)</f>
        <v>0</v>
      </c>
      <c r="I49" s="111">
        <f>SUM(F49*0.257)</f>
        <v>0</v>
      </c>
      <c r="J49" s="86">
        <f t="shared" ref="J49:J50" si="12">SUM(I49*1.19)</f>
        <v>0</v>
      </c>
    </row>
    <row r="50" spans="1:10" ht="15" customHeight="1" thickBot="1" x14ac:dyDescent="0.25">
      <c r="A50" s="1"/>
      <c r="B50" s="50" t="s">
        <v>6</v>
      </c>
      <c r="C50" s="180" t="s">
        <v>38</v>
      </c>
      <c r="D50" s="151"/>
      <c r="E50" s="152"/>
      <c r="F50" s="54">
        <f>F43*F46</f>
        <v>0</v>
      </c>
      <c r="G50" s="87">
        <f>SUM(F50*0.743)</f>
        <v>0</v>
      </c>
      <c r="H50" s="88">
        <f t="shared" si="11"/>
        <v>0</v>
      </c>
      <c r="I50" s="112">
        <f>SUM(F50*0.257)</f>
        <v>0</v>
      </c>
      <c r="J50" s="90">
        <f t="shared" si="12"/>
        <v>0</v>
      </c>
    </row>
    <row r="51" spans="1:10" ht="17.45" customHeight="1" thickBot="1" x14ac:dyDescent="0.25"/>
    <row r="52" spans="1:10" ht="20.45" customHeight="1" thickBot="1" x14ac:dyDescent="0.25">
      <c r="A52" s="12" t="s">
        <v>34</v>
      </c>
      <c r="B52" s="156" t="s">
        <v>42</v>
      </c>
      <c r="C52" s="174"/>
      <c r="D52" s="174"/>
      <c r="E52" s="174"/>
      <c r="F52" s="56"/>
      <c r="G52" s="128" t="s">
        <v>52</v>
      </c>
      <c r="H52" s="129"/>
      <c r="I52" s="129"/>
      <c r="J52" s="130"/>
    </row>
    <row r="53" spans="1:10" ht="15.75" customHeight="1" thickBot="1" x14ac:dyDescent="0.25">
      <c r="A53" s="13"/>
      <c r="B53" s="137"/>
      <c r="C53" s="138"/>
      <c r="D53" s="138"/>
      <c r="E53" s="138"/>
      <c r="F53" s="139"/>
      <c r="G53" s="131" t="s">
        <v>54</v>
      </c>
      <c r="H53" s="132"/>
      <c r="I53" s="133" t="s">
        <v>55</v>
      </c>
      <c r="J53" s="134"/>
    </row>
    <row r="54" spans="1:10" ht="15.6" customHeight="1" thickBot="1" x14ac:dyDescent="0.25">
      <c r="A54" s="13"/>
      <c r="B54" s="76" t="s">
        <v>35</v>
      </c>
      <c r="C54" s="184" t="s">
        <v>41</v>
      </c>
      <c r="D54" s="182"/>
      <c r="E54" s="183"/>
      <c r="F54" s="58"/>
      <c r="G54" s="135" t="s">
        <v>21</v>
      </c>
      <c r="H54" s="136"/>
      <c r="I54" s="135" t="s">
        <v>21</v>
      </c>
      <c r="J54" s="136"/>
    </row>
    <row r="55" spans="1:10" ht="15.6" customHeight="1" x14ac:dyDescent="0.2">
      <c r="A55" s="13"/>
      <c r="B55" s="48" t="s">
        <v>3</v>
      </c>
      <c r="C55" s="176" t="s">
        <v>49</v>
      </c>
      <c r="D55" s="179"/>
      <c r="E55" s="70" t="s">
        <v>39</v>
      </c>
      <c r="F55" s="40">
        <f>F41+F48</f>
        <v>0</v>
      </c>
      <c r="G55" s="116">
        <f>SUM(F55*0.743)</f>
        <v>0</v>
      </c>
      <c r="H55" s="117"/>
      <c r="I55" s="118">
        <f>SUM(F55*0.257)</f>
        <v>0</v>
      </c>
      <c r="J55" s="119"/>
    </row>
    <row r="56" spans="1:10" ht="15.6" customHeight="1" x14ac:dyDescent="0.2">
      <c r="A56" s="13"/>
      <c r="B56" s="48" t="s">
        <v>5</v>
      </c>
      <c r="C56" s="176" t="s">
        <v>50</v>
      </c>
      <c r="D56" s="179"/>
      <c r="E56" s="70" t="s">
        <v>39</v>
      </c>
      <c r="F56" s="40">
        <f>F42+F49</f>
        <v>0</v>
      </c>
      <c r="G56" s="120">
        <f>SUM(F56*0.743)</f>
        <v>0</v>
      </c>
      <c r="H56" s="121"/>
      <c r="I56" s="122">
        <f>SUM(F56*0.257)</f>
        <v>0</v>
      </c>
      <c r="J56" s="123"/>
    </row>
    <row r="57" spans="1:10" ht="15.6" customHeight="1" thickBot="1" x14ac:dyDescent="0.25">
      <c r="A57" s="57"/>
      <c r="B57" s="50" t="s">
        <v>6</v>
      </c>
      <c r="C57" s="71" t="s">
        <v>38</v>
      </c>
      <c r="D57" s="68"/>
      <c r="E57" s="72" t="s">
        <v>39</v>
      </c>
      <c r="F57" s="45">
        <f>F43+F50</f>
        <v>0</v>
      </c>
      <c r="G57" s="124">
        <f>SUM(F57*0.743)</f>
        <v>0</v>
      </c>
      <c r="H57" s="125"/>
      <c r="I57" s="126">
        <f>SUM(F57*0.257)</f>
        <v>0</v>
      </c>
      <c r="J57" s="127"/>
    </row>
    <row r="58" spans="1:10" ht="17.45" customHeight="1" thickBot="1" x14ac:dyDescent="0.25">
      <c r="A58" s="47"/>
      <c r="C58" s="11"/>
      <c r="D58" s="11"/>
      <c r="E58" s="11"/>
      <c r="F58" s="51"/>
    </row>
    <row r="59" spans="1:10" ht="20.45" customHeight="1" thickBot="1" x14ac:dyDescent="0.25">
      <c r="A59" s="14" t="s">
        <v>33</v>
      </c>
      <c r="B59" s="174" t="s">
        <v>43</v>
      </c>
      <c r="C59" s="174"/>
      <c r="D59" s="174"/>
      <c r="E59" s="174"/>
      <c r="F59" s="61">
        <v>0.19</v>
      </c>
      <c r="G59" s="128" t="s">
        <v>52</v>
      </c>
      <c r="H59" s="129"/>
      <c r="I59" s="129"/>
      <c r="J59" s="130"/>
    </row>
    <row r="60" spans="1:10" ht="15" customHeight="1" thickBot="1" x14ac:dyDescent="0.25">
      <c r="A60" s="104"/>
      <c r="B60" s="137"/>
      <c r="C60" s="138"/>
      <c r="D60" s="138"/>
      <c r="E60" s="138"/>
      <c r="F60" s="139"/>
      <c r="G60" s="131" t="s">
        <v>54</v>
      </c>
      <c r="H60" s="132"/>
      <c r="I60" s="133" t="s">
        <v>55</v>
      </c>
      <c r="J60" s="134"/>
    </row>
    <row r="61" spans="1:10" ht="15.6" customHeight="1" thickBot="1" x14ac:dyDescent="0.25">
      <c r="A61" s="22"/>
      <c r="B61" s="76" t="s">
        <v>35</v>
      </c>
      <c r="C61" s="181" t="s">
        <v>37</v>
      </c>
      <c r="D61" s="182"/>
      <c r="E61" s="183"/>
      <c r="F61" s="62"/>
      <c r="G61" s="135" t="s">
        <v>21</v>
      </c>
      <c r="H61" s="136"/>
      <c r="I61" s="135" t="s">
        <v>21</v>
      </c>
      <c r="J61" s="136"/>
    </row>
    <row r="62" spans="1:10" ht="15.6" customHeight="1" x14ac:dyDescent="0.2">
      <c r="A62" s="22"/>
      <c r="B62" s="48" t="s">
        <v>3</v>
      </c>
      <c r="C62" s="179" t="s">
        <v>49</v>
      </c>
      <c r="D62" s="154"/>
      <c r="E62" s="155"/>
      <c r="F62" s="18">
        <f>F55*F59</f>
        <v>0</v>
      </c>
      <c r="G62" s="116">
        <f>SUM(F62*0.743)</f>
        <v>0</v>
      </c>
      <c r="H62" s="117"/>
      <c r="I62" s="118">
        <f>SUM(F62*0.257)</f>
        <v>0</v>
      </c>
      <c r="J62" s="119"/>
    </row>
    <row r="63" spans="1:10" ht="15.6" customHeight="1" x14ac:dyDescent="0.2">
      <c r="A63" s="22"/>
      <c r="B63" s="48" t="s">
        <v>5</v>
      </c>
      <c r="C63" s="179" t="s">
        <v>50</v>
      </c>
      <c r="D63" s="154"/>
      <c r="E63" s="155"/>
      <c r="F63" s="18">
        <f>F56*F59</f>
        <v>0</v>
      </c>
      <c r="G63" s="120">
        <f>SUM(F63*0.743)</f>
        <v>0</v>
      </c>
      <c r="H63" s="121"/>
      <c r="I63" s="122">
        <f>SUM(F63*0.257)</f>
        <v>0</v>
      </c>
      <c r="J63" s="123"/>
    </row>
    <row r="64" spans="1:10" ht="15.6" customHeight="1" thickBot="1" x14ac:dyDescent="0.25">
      <c r="A64" s="15"/>
      <c r="B64" s="50" t="s">
        <v>6</v>
      </c>
      <c r="C64" s="180" t="s">
        <v>38</v>
      </c>
      <c r="D64" s="151"/>
      <c r="E64" s="152"/>
      <c r="F64" s="19">
        <f>F57*F59</f>
        <v>0</v>
      </c>
      <c r="G64" s="124">
        <f>SUM(F64*0.743)</f>
        <v>0</v>
      </c>
      <c r="H64" s="125"/>
      <c r="I64" s="126">
        <f>SUM(F64*0.257)</f>
        <v>0</v>
      </c>
      <c r="J64" s="127"/>
    </row>
    <row r="65" spans="1:10" ht="17.45" customHeight="1" thickBot="1" x14ac:dyDescent="0.25">
      <c r="B65" s="63"/>
      <c r="C65" s="28"/>
      <c r="D65" s="28"/>
      <c r="E65" s="28"/>
      <c r="F65" s="51"/>
    </row>
    <row r="66" spans="1:10" ht="19.899999999999999" customHeight="1" thickBot="1" x14ac:dyDescent="0.25">
      <c r="A66" s="14" t="s">
        <v>44</v>
      </c>
      <c r="B66" s="156" t="s">
        <v>45</v>
      </c>
      <c r="C66" s="157"/>
      <c r="D66" s="157"/>
      <c r="E66" s="157"/>
      <c r="F66" s="60"/>
      <c r="G66" s="128" t="s">
        <v>52</v>
      </c>
      <c r="H66" s="129"/>
      <c r="I66" s="129"/>
      <c r="J66" s="130"/>
    </row>
    <row r="67" spans="1:10" ht="15" customHeight="1" thickBot="1" x14ac:dyDescent="0.25">
      <c r="A67" s="104"/>
      <c r="B67" s="137"/>
      <c r="C67" s="138"/>
      <c r="D67" s="138"/>
      <c r="E67" s="138"/>
      <c r="F67" s="139"/>
      <c r="G67" s="131" t="s">
        <v>54</v>
      </c>
      <c r="H67" s="132"/>
      <c r="I67" s="133" t="s">
        <v>55</v>
      </c>
      <c r="J67" s="134"/>
    </row>
    <row r="68" spans="1:10" ht="15.6" customHeight="1" thickBot="1" x14ac:dyDescent="0.25">
      <c r="A68" s="22"/>
      <c r="B68" s="77" t="s">
        <v>35</v>
      </c>
      <c r="C68" s="185" t="s">
        <v>37</v>
      </c>
      <c r="D68" s="186"/>
      <c r="E68" s="187"/>
      <c r="F68" s="105"/>
      <c r="G68" s="135" t="s">
        <v>51</v>
      </c>
      <c r="H68" s="136"/>
      <c r="I68" s="135" t="s">
        <v>51</v>
      </c>
      <c r="J68" s="136"/>
    </row>
    <row r="69" spans="1:10" ht="15.6" customHeight="1" x14ac:dyDescent="0.2">
      <c r="A69" s="22"/>
      <c r="B69" s="64" t="s">
        <v>3</v>
      </c>
      <c r="C69" s="179" t="s">
        <v>49</v>
      </c>
      <c r="D69" s="154"/>
      <c r="E69" s="65" t="s">
        <v>40</v>
      </c>
      <c r="F69" s="18">
        <f>F55+F62</f>
        <v>0</v>
      </c>
      <c r="G69" s="116">
        <f>SUM(F69*0.743)</f>
        <v>0</v>
      </c>
      <c r="H69" s="117"/>
      <c r="I69" s="118">
        <f>SUM(F69*0.257)</f>
        <v>0</v>
      </c>
      <c r="J69" s="119"/>
    </row>
    <row r="70" spans="1:10" ht="15.6" customHeight="1" x14ac:dyDescent="0.2">
      <c r="A70" s="22"/>
      <c r="B70" s="64" t="s">
        <v>5</v>
      </c>
      <c r="C70" s="179" t="s">
        <v>50</v>
      </c>
      <c r="D70" s="154"/>
      <c r="E70" s="65" t="s">
        <v>40</v>
      </c>
      <c r="F70" s="18">
        <f>F56+F63</f>
        <v>0</v>
      </c>
      <c r="G70" s="120">
        <f>SUM(F70*0.743)</f>
        <v>0</v>
      </c>
      <c r="H70" s="121"/>
      <c r="I70" s="122">
        <f>SUM(F70*0.257)</f>
        <v>0</v>
      </c>
      <c r="J70" s="123"/>
    </row>
    <row r="71" spans="1:10" ht="15.6" customHeight="1" thickBot="1" x14ac:dyDescent="0.25">
      <c r="A71" s="15"/>
      <c r="B71" s="66" t="s">
        <v>6</v>
      </c>
      <c r="C71" s="67" t="s">
        <v>38</v>
      </c>
      <c r="D71" s="68"/>
      <c r="E71" s="69" t="s">
        <v>40</v>
      </c>
      <c r="F71" s="19">
        <f>F57+F64</f>
        <v>0</v>
      </c>
      <c r="G71" s="124">
        <f>SUM(F71*0.743)</f>
        <v>0</v>
      </c>
      <c r="H71" s="125"/>
      <c r="I71" s="126">
        <f>SUM(F71*0.257)</f>
        <v>0</v>
      </c>
      <c r="J71" s="127"/>
    </row>
  </sheetData>
  <mergeCells count="96">
    <mergeCell ref="C68:E68"/>
    <mergeCell ref="C69:D69"/>
    <mergeCell ref="C70:D70"/>
    <mergeCell ref="C62:E62"/>
    <mergeCell ref="C63:E63"/>
    <mergeCell ref="C64:E64"/>
    <mergeCell ref="B67:F67"/>
    <mergeCell ref="B52:E52"/>
    <mergeCell ref="B59:E59"/>
    <mergeCell ref="B66:E66"/>
    <mergeCell ref="C55:D55"/>
    <mergeCell ref="C56:D56"/>
    <mergeCell ref="C61:E61"/>
    <mergeCell ref="C48:E48"/>
    <mergeCell ref="C49:E49"/>
    <mergeCell ref="C50:E50"/>
    <mergeCell ref="B45:E45"/>
    <mergeCell ref="C47:E47"/>
    <mergeCell ref="B3:E3"/>
    <mergeCell ref="B4:E4"/>
    <mergeCell ref="B15:E15"/>
    <mergeCell ref="B16:E16"/>
    <mergeCell ref="A1:D1"/>
    <mergeCell ref="C17:E17"/>
    <mergeCell ref="D19:E19"/>
    <mergeCell ref="D21:E21"/>
    <mergeCell ref="D34:E34"/>
    <mergeCell ref="D35:E35"/>
    <mergeCell ref="D20:E20"/>
    <mergeCell ref="D36:E36"/>
    <mergeCell ref="D22:E22"/>
    <mergeCell ref="D23:E23"/>
    <mergeCell ref="D24:E24"/>
    <mergeCell ref="D25:E25"/>
    <mergeCell ref="D26:E26"/>
    <mergeCell ref="D27:E27"/>
    <mergeCell ref="D30:E30"/>
    <mergeCell ref="D31:E31"/>
    <mergeCell ref="D32:E32"/>
    <mergeCell ref="D33:E33"/>
    <mergeCell ref="D28:E28"/>
    <mergeCell ref="D29:E29"/>
    <mergeCell ref="G4:H4"/>
    <mergeCell ref="I4:J4"/>
    <mergeCell ref="G3:J3"/>
    <mergeCell ref="G16:H16"/>
    <mergeCell ref="I16:J16"/>
    <mergeCell ref="G15:J15"/>
    <mergeCell ref="G38:J38"/>
    <mergeCell ref="G39:H39"/>
    <mergeCell ref="I39:J39"/>
    <mergeCell ref="B46:F46"/>
    <mergeCell ref="G45:J45"/>
    <mergeCell ref="G46:H46"/>
    <mergeCell ref="I46:J46"/>
    <mergeCell ref="C43:E43"/>
    <mergeCell ref="C42:E42"/>
    <mergeCell ref="B38:E38"/>
    <mergeCell ref="C40:E40"/>
    <mergeCell ref="C41:E41"/>
    <mergeCell ref="G52:J52"/>
    <mergeCell ref="G53:H53"/>
    <mergeCell ref="I53:J53"/>
    <mergeCell ref="G54:H54"/>
    <mergeCell ref="G55:H55"/>
    <mergeCell ref="B53:F53"/>
    <mergeCell ref="G57:H57"/>
    <mergeCell ref="I57:J57"/>
    <mergeCell ref="G59:J59"/>
    <mergeCell ref="G60:H60"/>
    <mergeCell ref="I60:J60"/>
    <mergeCell ref="G56:H56"/>
    <mergeCell ref="I55:J55"/>
    <mergeCell ref="I56:J56"/>
    <mergeCell ref="I54:J54"/>
    <mergeCell ref="C54:E54"/>
    <mergeCell ref="G63:H63"/>
    <mergeCell ref="I63:J63"/>
    <mergeCell ref="G64:H64"/>
    <mergeCell ref="I64:J64"/>
    <mergeCell ref="B60:F60"/>
    <mergeCell ref="G62:H62"/>
    <mergeCell ref="I62:J62"/>
    <mergeCell ref="G61:H61"/>
    <mergeCell ref="I61:J61"/>
    <mergeCell ref="G66:J66"/>
    <mergeCell ref="G67:H67"/>
    <mergeCell ref="I67:J67"/>
    <mergeCell ref="G68:H68"/>
    <mergeCell ref="I68:J68"/>
    <mergeCell ref="G69:H69"/>
    <mergeCell ref="I69:J69"/>
    <mergeCell ref="G70:H70"/>
    <mergeCell ref="I70:J70"/>
    <mergeCell ref="G71:H71"/>
    <mergeCell ref="I71:J71"/>
  </mergeCells>
  <phoneticPr fontId="4" type="noConversion"/>
  <pageMargins left="0.78740157480314965" right="0.78740157480314965" top="0.59055118110236227" bottom="0.78740157480314965" header="0.31496062992125984" footer="0.31496062992125984"/>
  <pageSetup paperSize="9" orientation="portrait" r:id="rId1"/>
  <headerFooter>
    <oddFooter>&amp;LVerlängerung U5 Frankfurter Berg
Honorarberechnung&amp;CAnlage 5&amp;RSeite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Gesamt</vt:lpstr>
    </vt:vector>
  </TitlesOfParts>
  <Company>Mainova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Scheib, Andreas</dc:creator>
  <cp:lastModifiedBy>Winckelmann, Luca Tobias</cp:lastModifiedBy>
  <cp:lastPrinted>2021-09-29T07:28:09Z</cp:lastPrinted>
  <dcterms:created xsi:type="dcterms:W3CDTF">2020-12-08T09:20:49Z</dcterms:created>
  <dcterms:modified xsi:type="dcterms:W3CDTF">2025-07-18T11:33:13Z</dcterms:modified>
</cp:coreProperties>
</file>